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13訓育組\113主題徵畫+壁報出刊\113主題徵畫\"/>
    </mc:Choice>
  </mc:AlternateContent>
  <xr:revisionPtr revIDLastSave="0" documentId="13_ncr:1_{776FBE6C-18FF-46E4-B0D4-227EABB96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  <c r="D36" i="2"/>
  <c r="D14" i="2"/>
  <c r="C36" i="2"/>
  <c r="B36" i="2" l="1"/>
  <c r="W35" i="2"/>
  <c r="V35" i="2"/>
  <c r="B7" i="2"/>
  <c r="C7" i="2"/>
  <c r="D7" i="2"/>
  <c r="E7" i="2"/>
  <c r="V38" i="2"/>
  <c r="V39" i="2"/>
  <c r="V40" i="2"/>
  <c r="V41" i="2"/>
  <c r="V42" i="2"/>
  <c r="V30" i="2"/>
  <c r="V31" i="2"/>
  <c r="V32" i="2"/>
  <c r="V33" i="2"/>
  <c r="V34" i="2"/>
  <c r="V23" i="2"/>
  <c r="V24" i="2"/>
  <c r="V25" i="2"/>
  <c r="V26" i="2"/>
  <c r="V27" i="2"/>
  <c r="V16" i="2"/>
  <c r="V17" i="2"/>
  <c r="V18" i="2"/>
  <c r="V19" i="2"/>
  <c r="V20" i="2"/>
  <c r="V9" i="2"/>
  <c r="V10" i="2"/>
  <c r="V11" i="2"/>
  <c r="V12" i="2"/>
  <c r="V13" i="2"/>
  <c r="V3" i="2"/>
  <c r="V4" i="2"/>
  <c r="V5" i="2"/>
  <c r="V6" i="2"/>
  <c r="W38" i="2"/>
  <c r="W39" i="2"/>
  <c r="W40" i="2"/>
  <c r="W41" i="2"/>
  <c r="W42" i="2"/>
  <c r="W33" i="2"/>
  <c r="W34" i="2"/>
  <c r="W30" i="2"/>
  <c r="W31" i="2"/>
  <c r="W32" i="2"/>
  <c r="W27" i="2"/>
  <c r="W23" i="2"/>
  <c r="W24" i="2"/>
  <c r="W25" i="2"/>
  <c r="W26" i="2"/>
  <c r="W16" i="2"/>
  <c r="W17" i="2"/>
  <c r="W18" i="2"/>
  <c r="W19" i="2"/>
  <c r="W20" i="2"/>
  <c r="W9" i="2"/>
  <c r="W10" i="2"/>
  <c r="W11" i="2"/>
  <c r="W12" i="2"/>
  <c r="W13" i="2"/>
  <c r="W3" i="2"/>
  <c r="W4" i="2"/>
  <c r="W5" i="2"/>
  <c r="W6" i="2"/>
  <c r="X41" i="2" l="1"/>
  <c r="X39" i="2"/>
  <c r="X20" i="2"/>
  <c r="X11" i="2"/>
  <c r="X5" i="2"/>
  <c r="X35" i="2"/>
  <c r="X26" i="2"/>
  <c r="X27" i="2"/>
  <c r="X40" i="2"/>
  <c r="X17" i="2"/>
  <c r="X38" i="2"/>
  <c r="X23" i="2"/>
  <c r="X24" i="2"/>
  <c r="X42" i="2"/>
  <c r="X25" i="2"/>
  <c r="X19" i="2"/>
  <c r="X18" i="2"/>
  <c r="X16" i="2"/>
  <c r="X13" i="2"/>
  <c r="X12" i="2"/>
  <c r="X4" i="2"/>
  <c r="X3" i="2"/>
  <c r="X32" i="2"/>
  <c r="X10" i="2"/>
  <c r="X31" i="2"/>
  <c r="X34" i="2"/>
  <c r="X6" i="2"/>
  <c r="X9" i="2"/>
  <c r="X30" i="2"/>
  <c r="X33" i="2"/>
  <c r="W29" i="2"/>
  <c r="W37" i="2"/>
  <c r="W15" i="2"/>
  <c r="W22" i="2"/>
  <c r="W8" i="2"/>
  <c r="V37" i="2"/>
  <c r="V29" i="2"/>
  <c r="V22" i="2"/>
  <c r="V15" i="2"/>
  <c r="V8" i="2"/>
  <c r="X22" i="2" l="1"/>
  <c r="X37" i="2"/>
  <c r="X29" i="2"/>
  <c r="X8" i="2"/>
  <c r="X15" i="2"/>
  <c r="W2" i="2"/>
  <c r="D21" i="2" l="1"/>
  <c r="E21" i="2"/>
  <c r="C21" i="2"/>
  <c r="B21" i="2"/>
  <c r="V2" i="2"/>
  <c r="E14" i="2"/>
  <c r="C14" i="2"/>
  <c r="B14" i="2"/>
  <c r="D43" i="2"/>
  <c r="E43" i="2"/>
  <c r="C43" i="2"/>
  <c r="B43" i="2"/>
  <c r="D28" i="2"/>
  <c r="E28" i="2"/>
  <c r="C28" i="2"/>
  <c r="B28" i="2"/>
  <c r="X2" i="2" l="1"/>
</calcChain>
</file>

<file path=xl/sharedStrings.xml><?xml version="1.0" encoding="utf-8"?>
<sst xmlns="http://schemas.openxmlformats.org/spreadsheetml/2006/main" count="25" uniqueCount="25">
  <si>
    <t>個人加分</t>
    <phoneticPr fontId="1" type="noConversion"/>
  </si>
  <si>
    <t>班級分數</t>
    <phoneticPr fontId="1" type="noConversion"/>
  </si>
  <si>
    <t>總分</t>
    <phoneticPr fontId="1" type="noConversion"/>
  </si>
  <si>
    <t>學期總名次</t>
    <phoneticPr fontId="1" type="noConversion"/>
  </si>
  <si>
    <t>3月送件數</t>
    <phoneticPr fontId="1" type="noConversion"/>
  </si>
  <si>
    <t>班級</t>
    <phoneticPr fontId="1" type="noConversion"/>
  </si>
  <si>
    <t>9月第一名</t>
    <phoneticPr fontId="1" type="noConversion"/>
  </si>
  <si>
    <t>9月第二名</t>
    <phoneticPr fontId="1" type="noConversion"/>
  </si>
  <si>
    <t>9月第三名</t>
    <phoneticPr fontId="1" type="noConversion"/>
  </si>
  <si>
    <t>9月佳    作</t>
    <phoneticPr fontId="1" type="noConversion"/>
  </si>
  <si>
    <t>11月第一名</t>
    <phoneticPr fontId="1" type="noConversion"/>
  </si>
  <si>
    <t>11月第二名</t>
    <phoneticPr fontId="1" type="noConversion"/>
  </si>
  <si>
    <t>11月第三名</t>
    <phoneticPr fontId="1" type="noConversion"/>
  </si>
  <si>
    <t>11月佳   作</t>
    <phoneticPr fontId="1" type="noConversion"/>
  </si>
  <si>
    <t>3月第一名</t>
    <phoneticPr fontId="1" type="noConversion"/>
  </si>
  <si>
    <t>3月第二名</t>
    <phoneticPr fontId="1" type="noConversion"/>
  </si>
  <si>
    <t>3月第三名</t>
    <phoneticPr fontId="1" type="noConversion"/>
  </si>
  <si>
    <t>3月佳作</t>
    <phoneticPr fontId="1" type="noConversion"/>
  </si>
  <si>
    <r>
      <t>11月</t>
    </r>
    <r>
      <rPr>
        <sz val="12"/>
        <color rgb="FF000000"/>
        <rFont val="標楷體"/>
        <family val="4"/>
        <charset val="136"/>
      </rPr>
      <t>送件數</t>
    </r>
    <phoneticPr fontId="1" type="noConversion"/>
  </si>
  <si>
    <t>9 月送件數</t>
    <phoneticPr fontId="1" type="noConversion"/>
  </si>
  <si>
    <t>5月第一名</t>
    <phoneticPr fontId="1" type="noConversion"/>
  </si>
  <si>
    <t>5月送件數</t>
    <phoneticPr fontId="1" type="noConversion"/>
  </si>
  <si>
    <t>5月第二名</t>
    <phoneticPr fontId="1" type="noConversion"/>
  </si>
  <si>
    <t>5月第三名</t>
    <phoneticPr fontId="1" type="noConversion"/>
  </si>
  <si>
    <t>5月佳作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</si>
</sst>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color indexed="8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indexed="8"/>
      <name val="標楷體"/>
      <family val="4"/>
      <charset val="136"/>
    </font>
    <font>
      <b/>
      <sz val="12"/>
      <color indexed="8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b/>
      <sz val="12"/>
      <color rgb="FFCC00FF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b/>
      <sz val="12"/>
      <name val="新細明體"/>
      <family val="1"/>
      <charset val="136"/>
      <scheme val="minor"/>
    </font>
    <font>
      <sz val="10"/>
      <name val="標楷體"/>
      <family val="4"/>
      <charset val="136"/>
    </font>
    <font>
      <b/>
      <sz val="10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0"/>
      <color rgb="FFFF000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sz val="9"/>
      <color indexed="8"/>
      <name val="標楷體"/>
      <family val="4"/>
      <charset val="136"/>
    </font>
    <font>
      <b/>
      <sz val="10"/>
      <color rgb="FFFF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5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2" fillId="5" borderId="1" xfId="0" applyFont="1" applyFill="1" applyBorder="1">
      <alignment vertical="center"/>
    </xf>
    <xf numFmtId="0" fontId="4" fillId="5" borderId="1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4" fillId="5" borderId="1" xfId="0" applyFont="1" applyFill="1" applyBorder="1">
      <alignment vertical="center"/>
    </xf>
    <xf numFmtId="0" fontId="15" fillId="0" borderId="0" xfId="0" applyFo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8" fillId="8" borderId="1" xfId="0" applyFont="1" applyFill="1" applyBorder="1" applyAlignment="1">
      <alignment horizontal="center" vertical="center"/>
    </xf>
    <xf numFmtId="0" fontId="4" fillId="8" borderId="0" xfId="0" applyFont="1" applyFill="1" applyBorder="1">
      <alignment vertical="center"/>
    </xf>
    <xf numFmtId="0" fontId="19" fillId="6" borderId="1" xfId="0" applyFont="1" applyFill="1" applyBorder="1">
      <alignment vertical="center"/>
    </xf>
    <xf numFmtId="0" fontId="20" fillId="6" borderId="1" xfId="0" applyFont="1" applyFill="1" applyBorder="1">
      <alignment vertical="center"/>
    </xf>
    <xf numFmtId="0" fontId="20" fillId="6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0" fontId="20" fillId="7" borderId="1" xfId="0" applyFont="1" applyFill="1" applyBorder="1">
      <alignment vertical="center"/>
    </xf>
    <xf numFmtId="0" fontId="8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CCFF"/>
      <color rgb="FFFFFF66"/>
      <color rgb="FFFFD13F"/>
      <color rgb="FF66FF99"/>
      <color rgb="FF66CCFF"/>
      <color rgb="FF0066FF"/>
      <color rgb="FFCC00FF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"/>
  <sheetViews>
    <sheetView tabSelected="1" topLeftCell="A10" zoomScale="145" zoomScaleNormal="145" workbookViewId="0">
      <selection activeCell="Y15" sqref="Y15"/>
    </sheetView>
  </sheetViews>
  <sheetFormatPr defaultRowHeight="16.5"/>
  <cols>
    <col min="1" max="1" width="5.625" customWidth="1"/>
    <col min="2" max="2" width="4" style="26" customWidth="1"/>
    <col min="3" max="3" width="3.75" customWidth="1"/>
    <col min="4" max="4" width="3" customWidth="1"/>
    <col min="5" max="5" width="3.25" customWidth="1"/>
    <col min="6" max="9" width="2.625" style="13" customWidth="1"/>
    <col min="10" max="10" width="2.875" style="13" customWidth="1"/>
    <col min="11" max="12" width="3.25" style="13" customWidth="1"/>
    <col min="13" max="13" width="3" style="13" customWidth="1"/>
    <col min="14" max="21" width="2.625" customWidth="1"/>
    <col min="22" max="23" width="6" style="3" bestFit="1" customWidth="1"/>
    <col min="24" max="24" width="6.25" style="3" bestFit="1" customWidth="1"/>
    <col min="25" max="25" width="15.5" customWidth="1"/>
  </cols>
  <sheetData>
    <row r="1" spans="1:25" ht="87.75" customHeight="1">
      <c r="A1" s="2" t="s">
        <v>5</v>
      </c>
      <c r="B1" s="27" t="s">
        <v>19</v>
      </c>
      <c r="C1" s="28" t="s">
        <v>18</v>
      </c>
      <c r="D1" s="28" t="s">
        <v>4</v>
      </c>
      <c r="E1" s="28" t="s">
        <v>21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20</v>
      </c>
      <c r="S1" s="1" t="s">
        <v>22</v>
      </c>
      <c r="T1" s="1" t="s">
        <v>23</v>
      </c>
      <c r="U1" s="1" t="s">
        <v>24</v>
      </c>
      <c r="V1" s="4" t="s">
        <v>1</v>
      </c>
      <c r="W1" s="4" t="s">
        <v>0</v>
      </c>
      <c r="X1" s="4" t="s">
        <v>2</v>
      </c>
      <c r="Y1" s="20" t="s">
        <v>3</v>
      </c>
    </row>
    <row r="2" spans="1:25">
      <c r="A2" s="2">
        <v>101</v>
      </c>
      <c r="B2" s="23">
        <v>26</v>
      </c>
      <c r="C2" s="6">
        <v>27</v>
      </c>
      <c r="D2" s="8">
        <v>26</v>
      </c>
      <c r="E2" s="10">
        <v>27</v>
      </c>
      <c r="F2" s="11"/>
      <c r="G2" s="11"/>
      <c r="H2" s="11">
        <v>1</v>
      </c>
      <c r="I2" s="11"/>
      <c r="J2" s="19"/>
      <c r="K2" s="19">
        <v>1</v>
      </c>
      <c r="L2" s="19"/>
      <c r="M2" s="19"/>
      <c r="N2" s="33"/>
      <c r="O2" s="34">
        <v>1</v>
      </c>
      <c r="P2" s="34"/>
      <c r="Q2" s="34">
        <v>2</v>
      </c>
      <c r="R2" s="37">
        <v>1</v>
      </c>
      <c r="S2" s="37"/>
      <c r="T2" s="37"/>
      <c r="U2" s="37">
        <v>2</v>
      </c>
      <c r="V2" s="5">
        <f>(B2+C2+D2+E2)*0.2</f>
        <v>21.200000000000003</v>
      </c>
      <c r="W2" s="5">
        <f>(F2+J2+N2+R2)*3+(G2+K2+O2+S2)*2+(H2+L2+P2+T2)*1+(M2+Q2+U2+I2)*0.5</f>
        <v>10</v>
      </c>
      <c r="X2" s="16">
        <f>SUM(V2:W2)</f>
        <v>31.200000000000003</v>
      </c>
      <c r="Y2" s="31">
        <v>1</v>
      </c>
    </row>
    <row r="3" spans="1:25">
      <c r="A3" s="2">
        <v>102</v>
      </c>
      <c r="B3" s="23">
        <v>28</v>
      </c>
      <c r="C3" s="6">
        <v>29</v>
      </c>
      <c r="D3" s="8">
        <v>26</v>
      </c>
      <c r="E3" s="10">
        <v>28</v>
      </c>
      <c r="F3" s="11"/>
      <c r="G3" s="11"/>
      <c r="H3" s="11"/>
      <c r="I3" s="11">
        <v>1</v>
      </c>
      <c r="J3" s="19"/>
      <c r="K3" s="19"/>
      <c r="L3" s="19"/>
      <c r="M3" s="19">
        <v>1</v>
      </c>
      <c r="N3" s="33"/>
      <c r="O3" s="33"/>
      <c r="P3" s="33"/>
      <c r="Q3" s="35">
        <v>1</v>
      </c>
      <c r="R3" s="37"/>
      <c r="S3" s="37">
        <v>1</v>
      </c>
      <c r="T3" s="37"/>
      <c r="U3" s="37">
        <v>1</v>
      </c>
      <c r="V3" s="5">
        <f t="shared" ref="V3:V6" si="0">(B3+C3+D3+E3)*0.2</f>
        <v>22.200000000000003</v>
      </c>
      <c r="W3" s="5">
        <f t="shared" ref="W3:W6" si="1">(F3+J3+N3+R3)*3+(G3+K3+O3+S3)*2+(H3+L3+P3+T3)*1+(M3+Q3+U3+I3)*0.5</f>
        <v>4</v>
      </c>
      <c r="X3" s="16">
        <f t="shared" ref="X3:X6" si="2">SUM(V3:W3)</f>
        <v>26.200000000000003</v>
      </c>
      <c r="Y3" s="31">
        <v>3</v>
      </c>
    </row>
    <row r="4" spans="1:25">
      <c r="A4" s="2">
        <v>103</v>
      </c>
      <c r="B4" s="23">
        <v>28</v>
      </c>
      <c r="C4" s="6">
        <v>28</v>
      </c>
      <c r="D4" s="8">
        <v>28</v>
      </c>
      <c r="E4" s="10">
        <v>28</v>
      </c>
      <c r="F4" s="11"/>
      <c r="G4" s="11"/>
      <c r="H4" s="11"/>
      <c r="I4" s="11">
        <v>1</v>
      </c>
      <c r="J4" s="19"/>
      <c r="K4" s="19"/>
      <c r="L4" s="19">
        <v>1</v>
      </c>
      <c r="M4" s="19">
        <v>1</v>
      </c>
      <c r="N4" s="33"/>
      <c r="O4" s="33"/>
      <c r="P4" s="33"/>
      <c r="Q4" s="34">
        <v>1</v>
      </c>
      <c r="R4" s="37"/>
      <c r="S4" s="37"/>
      <c r="T4" s="37"/>
      <c r="U4" s="37"/>
      <c r="V4" s="5">
        <f t="shared" si="0"/>
        <v>22.400000000000002</v>
      </c>
      <c r="W4" s="5">
        <f t="shared" si="1"/>
        <v>2.5</v>
      </c>
      <c r="X4" s="16">
        <f t="shared" si="2"/>
        <v>24.900000000000002</v>
      </c>
      <c r="Y4" s="39"/>
    </row>
    <row r="5" spans="1:25">
      <c r="A5" s="2">
        <v>104</v>
      </c>
      <c r="B5" s="23">
        <v>27</v>
      </c>
      <c r="C5" s="6">
        <v>27</v>
      </c>
      <c r="D5" s="8">
        <v>27</v>
      </c>
      <c r="E5" s="10">
        <v>27</v>
      </c>
      <c r="F5" s="11"/>
      <c r="G5" s="11"/>
      <c r="H5" s="11"/>
      <c r="I5" s="11">
        <v>1</v>
      </c>
      <c r="J5" s="19"/>
      <c r="K5" s="19"/>
      <c r="L5" s="19"/>
      <c r="M5" s="19"/>
      <c r="N5" s="33"/>
      <c r="O5" s="33"/>
      <c r="P5" s="33"/>
      <c r="Q5" s="34">
        <v>2</v>
      </c>
      <c r="R5" s="37"/>
      <c r="S5" s="37"/>
      <c r="T5" s="37"/>
      <c r="U5" s="37">
        <v>1</v>
      </c>
      <c r="V5" s="5">
        <f t="shared" si="0"/>
        <v>21.6</v>
      </c>
      <c r="W5" s="5">
        <f t="shared" si="1"/>
        <v>2</v>
      </c>
      <c r="X5" s="16">
        <f t="shared" si="2"/>
        <v>23.6</v>
      </c>
      <c r="Y5" s="31"/>
    </row>
    <row r="6" spans="1:25">
      <c r="A6" s="2">
        <v>105</v>
      </c>
      <c r="B6" s="23">
        <v>27</v>
      </c>
      <c r="C6" s="6">
        <v>27</v>
      </c>
      <c r="D6" s="8">
        <v>27</v>
      </c>
      <c r="E6" s="10">
        <v>27</v>
      </c>
      <c r="F6" s="11"/>
      <c r="G6" s="11"/>
      <c r="H6" s="11"/>
      <c r="I6" s="11">
        <v>1</v>
      </c>
      <c r="J6" s="19"/>
      <c r="K6" s="19"/>
      <c r="L6" s="19"/>
      <c r="M6" s="19"/>
      <c r="N6" s="33"/>
      <c r="O6" s="33"/>
      <c r="P6" s="33"/>
      <c r="Q6" s="34">
        <v>1</v>
      </c>
      <c r="R6" s="37"/>
      <c r="S6" s="37"/>
      <c r="T6" s="37"/>
      <c r="U6" s="37">
        <v>1</v>
      </c>
      <c r="V6" s="5">
        <f t="shared" si="0"/>
        <v>21.6</v>
      </c>
      <c r="W6" s="5">
        <f t="shared" si="1"/>
        <v>1.5</v>
      </c>
      <c r="X6" s="16">
        <f t="shared" si="2"/>
        <v>23.1</v>
      </c>
      <c r="Y6" s="39"/>
    </row>
    <row r="7" spans="1:25">
      <c r="A7" s="7"/>
      <c r="B7" s="29">
        <f>SUM(B2:B6)</f>
        <v>136</v>
      </c>
      <c r="C7" s="30">
        <f>SUM(C2:C6)</f>
        <v>138</v>
      </c>
      <c r="D7" s="30">
        <f>SUM(D2:D6)</f>
        <v>134</v>
      </c>
      <c r="E7" s="30">
        <f>SUM(E2:E6)</f>
        <v>137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4"/>
      <c r="W7" s="14"/>
      <c r="X7" s="17"/>
      <c r="Y7" s="39"/>
    </row>
    <row r="8" spans="1:25">
      <c r="A8" s="2">
        <v>201</v>
      </c>
      <c r="B8" s="23">
        <v>28</v>
      </c>
      <c r="C8" s="6">
        <v>22</v>
      </c>
      <c r="D8" s="8">
        <v>28</v>
      </c>
      <c r="E8" s="10">
        <v>0</v>
      </c>
      <c r="F8" s="11"/>
      <c r="G8" s="11"/>
      <c r="H8" s="11"/>
      <c r="I8" s="11">
        <v>1</v>
      </c>
      <c r="J8" s="19"/>
      <c r="K8" s="19"/>
      <c r="L8" s="19"/>
      <c r="M8" s="19"/>
      <c r="N8" s="34"/>
      <c r="O8" s="34"/>
      <c r="P8" s="34">
        <v>1</v>
      </c>
      <c r="Q8" s="34">
        <v>1</v>
      </c>
      <c r="R8" s="37"/>
      <c r="S8" s="37"/>
      <c r="T8" s="37"/>
      <c r="U8" s="37"/>
      <c r="V8" s="5">
        <f t="shared" ref="V8:V20" si="3">(B8+C8+D8+E8)*0.2</f>
        <v>15.600000000000001</v>
      </c>
      <c r="W8" s="5">
        <f t="shared" ref="W8:W42" si="4">(F8+J8+N8+R8)*3+(G8+K8+O8+S8)*2+(H8+L8+P8+T8)*1+(M8+Q8+U8+I8)*0.5</f>
        <v>2</v>
      </c>
      <c r="X8" s="16">
        <f t="shared" ref="X8:X42" si="5">SUM(V8:W8)</f>
        <v>17.600000000000001</v>
      </c>
      <c r="Y8" s="39"/>
    </row>
    <row r="9" spans="1:25">
      <c r="A9" s="2">
        <v>202</v>
      </c>
      <c r="B9" s="23">
        <v>5</v>
      </c>
      <c r="C9" s="6">
        <v>0</v>
      </c>
      <c r="D9" s="8">
        <v>29</v>
      </c>
      <c r="E9" s="10">
        <v>29</v>
      </c>
      <c r="F9" s="11"/>
      <c r="G9" s="11"/>
      <c r="H9" s="11"/>
      <c r="I9" s="11">
        <v>1</v>
      </c>
      <c r="J9" s="19"/>
      <c r="K9" s="19"/>
      <c r="L9" s="19"/>
      <c r="M9" s="19">
        <v>3</v>
      </c>
      <c r="N9" s="34">
        <v>1</v>
      </c>
      <c r="O9" s="34"/>
      <c r="P9" s="34"/>
      <c r="Q9" s="34"/>
      <c r="R9" s="37"/>
      <c r="S9" s="37"/>
      <c r="T9" s="37"/>
      <c r="U9" s="37">
        <v>1</v>
      </c>
      <c r="V9" s="5">
        <f t="shared" si="3"/>
        <v>12.600000000000001</v>
      </c>
      <c r="W9" s="5">
        <f t="shared" si="4"/>
        <v>5.5</v>
      </c>
      <c r="X9" s="16">
        <f t="shared" si="5"/>
        <v>18.100000000000001</v>
      </c>
      <c r="Y9" s="31"/>
    </row>
    <row r="10" spans="1:25">
      <c r="A10" s="2">
        <v>203</v>
      </c>
      <c r="B10" s="23">
        <v>0</v>
      </c>
      <c r="C10" s="6">
        <v>0</v>
      </c>
      <c r="D10" s="8">
        <v>0</v>
      </c>
      <c r="E10" s="10">
        <v>0</v>
      </c>
      <c r="F10" s="11"/>
      <c r="G10" s="11"/>
      <c r="H10" s="11"/>
      <c r="I10" s="11"/>
      <c r="J10" s="19"/>
      <c r="K10" s="19"/>
      <c r="L10" s="19"/>
      <c r="M10" s="19"/>
      <c r="N10" s="34"/>
      <c r="O10" s="34"/>
      <c r="P10" s="34"/>
      <c r="Q10" s="34"/>
      <c r="R10" s="37"/>
      <c r="S10" s="37"/>
      <c r="T10" s="37"/>
      <c r="U10" s="37"/>
      <c r="V10" s="5">
        <f t="shared" si="3"/>
        <v>0</v>
      </c>
      <c r="W10" s="5">
        <f t="shared" si="4"/>
        <v>0</v>
      </c>
      <c r="X10" s="16">
        <f t="shared" si="5"/>
        <v>0</v>
      </c>
      <c r="Y10" s="40"/>
    </row>
    <row r="11" spans="1:25">
      <c r="A11" s="2">
        <v>204</v>
      </c>
      <c r="B11" s="23">
        <v>26</v>
      </c>
      <c r="C11" s="6">
        <v>29</v>
      </c>
      <c r="D11" s="8">
        <v>29</v>
      </c>
      <c r="E11" s="10">
        <v>28</v>
      </c>
      <c r="F11" s="11"/>
      <c r="G11" s="11">
        <v>1</v>
      </c>
      <c r="H11" s="11"/>
      <c r="I11" s="11"/>
      <c r="J11" s="19">
        <v>1</v>
      </c>
      <c r="K11" s="19"/>
      <c r="L11" s="19"/>
      <c r="M11" s="19">
        <v>2</v>
      </c>
      <c r="N11" s="34"/>
      <c r="O11" s="34"/>
      <c r="P11" s="34"/>
      <c r="Q11" s="34"/>
      <c r="R11" s="37"/>
      <c r="S11" s="37"/>
      <c r="T11" s="37">
        <v>1</v>
      </c>
      <c r="U11" s="37">
        <v>1</v>
      </c>
      <c r="V11" s="5">
        <f t="shared" si="3"/>
        <v>22.400000000000002</v>
      </c>
      <c r="W11" s="5">
        <f t="shared" si="4"/>
        <v>7.5</v>
      </c>
      <c r="X11" s="16">
        <f t="shared" si="5"/>
        <v>29.900000000000002</v>
      </c>
      <c r="Y11" s="31">
        <v>2</v>
      </c>
    </row>
    <row r="12" spans="1:25">
      <c r="A12" s="2">
        <v>205</v>
      </c>
      <c r="B12" s="23">
        <v>25</v>
      </c>
      <c r="C12" s="6">
        <v>25</v>
      </c>
      <c r="D12" s="8">
        <v>27</v>
      </c>
      <c r="E12" s="10">
        <v>0</v>
      </c>
      <c r="F12" s="11"/>
      <c r="G12" s="11"/>
      <c r="H12" s="11"/>
      <c r="I12" s="11">
        <v>1</v>
      </c>
      <c r="J12" s="19"/>
      <c r="K12" s="19"/>
      <c r="L12" s="19"/>
      <c r="M12" s="19"/>
      <c r="N12" s="34"/>
      <c r="O12" s="34"/>
      <c r="P12" s="34"/>
      <c r="Q12" s="34"/>
      <c r="R12" s="37"/>
      <c r="S12" s="37"/>
      <c r="T12" s="37"/>
      <c r="U12" s="37"/>
      <c r="V12" s="5">
        <f t="shared" si="3"/>
        <v>15.4</v>
      </c>
      <c r="W12" s="5">
        <f t="shared" si="4"/>
        <v>0.5</v>
      </c>
      <c r="X12" s="16">
        <f t="shared" si="5"/>
        <v>15.9</v>
      </c>
      <c r="Y12" s="40"/>
    </row>
    <row r="13" spans="1:25">
      <c r="A13" s="2">
        <v>206</v>
      </c>
      <c r="B13" s="23">
        <v>1</v>
      </c>
      <c r="C13" s="6">
        <v>0</v>
      </c>
      <c r="D13" s="8">
        <v>1</v>
      </c>
      <c r="E13" s="10">
        <v>0</v>
      </c>
      <c r="F13" s="11">
        <v>1</v>
      </c>
      <c r="G13" s="11"/>
      <c r="H13" s="11"/>
      <c r="I13" s="11"/>
      <c r="J13" s="19"/>
      <c r="K13" s="19"/>
      <c r="L13" s="19"/>
      <c r="M13" s="19"/>
      <c r="N13" s="34"/>
      <c r="O13" s="34"/>
      <c r="P13" s="34"/>
      <c r="Q13" s="34">
        <v>1</v>
      </c>
      <c r="R13" s="37"/>
      <c r="S13" s="37"/>
      <c r="T13" s="37"/>
      <c r="U13" s="37"/>
      <c r="V13" s="5">
        <f t="shared" si="3"/>
        <v>0.4</v>
      </c>
      <c r="W13" s="5">
        <f t="shared" si="4"/>
        <v>3.5</v>
      </c>
      <c r="X13" s="16">
        <f t="shared" si="5"/>
        <v>3.9</v>
      </c>
      <c r="Y13" s="31"/>
    </row>
    <row r="14" spans="1:25">
      <c r="A14" s="7"/>
      <c r="B14" s="24">
        <f t="shared" ref="B14:E14" si="6">SUM(B8:B13)</f>
        <v>85</v>
      </c>
      <c r="C14" s="7">
        <f t="shared" si="6"/>
        <v>76</v>
      </c>
      <c r="D14" s="36">
        <f>SUM(D8:D13)</f>
        <v>114</v>
      </c>
      <c r="E14" s="7">
        <f t="shared" si="6"/>
        <v>57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5"/>
      <c r="W14" s="15"/>
      <c r="X14" s="18"/>
      <c r="Y14" s="39"/>
    </row>
    <row r="15" spans="1:25">
      <c r="A15" s="2">
        <v>301</v>
      </c>
      <c r="B15" s="23">
        <v>27</v>
      </c>
      <c r="C15" s="6">
        <v>1</v>
      </c>
      <c r="D15" s="8">
        <v>25</v>
      </c>
      <c r="E15" s="10">
        <v>27</v>
      </c>
      <c r="F15" s="11"/>
      <c r="G15" s="11"/>
      <c r="H15" s="11"/>
      <c r="I15" s="11">
        <v>1</v>
      </c>
      <c r="J15" s="19"/>
      <c r="K15" s="19">
        <v>1</v>
      </c>
      <c r="L15" s="19"/>
      <c r="M15" s="19"/>
      <c r="N15" s="34"/>
      <c r="O15" s="34"/>
      <c r="P15" s="34"/>
      <c r="Q15" s="34">
        <v>1</v>
      </c>
      <c r="R15" s="37"/>
      <c r="S15" s="37">
        <v>1</v>
      </c>
      <c r="T15" s="37"/>
      <c r="U15" s="37"/>
      <c r="V15" s="5">
        <f t="shared" si="3"/>
        <v>16</v>
      </c>
      <c r="W15" s="5">
        <f t="shared" si="4"/>
        <v>5</v>
      </c>
      <c r="X15" s="16">
        <f t="shared" si="5"/>
        <v>21</v>
      </c>
      <c r="Y15" s="31">
        <v>3</v>
      </c>
    </row>
    <row r="16" spans="1:25">
      <c r="A16" s="2">
        <v>302</v>
      </c>
      <c r="B16" s="23">
        <v>26</v>
      </c>
      <c r="C16" s="6">
        <v>26</v>
      </c>
      <c r="D16" s="8">
        <v>24</v>
      </c>
      <c r="E16" s="10">
        <v>23</v>
      </c>
      <c r="F16" s="11"/>
      <c r="G16" s="11"/>
      <c r="H16" s="11"/>
      <c r="I16" s="11">
        <v>1</v>
      </c>
      <c r="J16" s="19"/>
      <c r="K16" s="19"/>
      <c r="L16" s="19"/>
      <c r="M16" s="19">
        <v>1</v>
      </c>
      <c r="N16" s="34"/>
      <c r="O16" s="34"/>
      <c r="P16" s="34"/>
      <c r="Q16" s="34">
        <v>1</v>
      </c>
      <c r="R16" s="37"/>
      <c r="S16" s="37"/>
      <c r="T16" s="37"/>
      <c r="U16" s="37">
        <v>2</v>
      </c>
      <c r="V16" s="5">
        <f t="shared" si="3"/>
        <v>19.8</v>
      </c>
      <c r="W16" s="5">
        <f t="shared" si="4"/>
        <v>2.5</v>
      </c>
      <c r="X16" s="16">
        <f t="shared" si="5"/>
        <v>22.3</v>
      </c>
      <c r="Y16" s="31">
        <v>2</v>
      </c>
    </row>
    <row r="17" spans="1:25">
      <c r="A17" s="2">
        <v>303</v>
      </c>
      <c r="B17" s="23">
        <v>12</v>
      </c>
      <c r="C17" s="6">
        <v>0</v>
      </c>
      <c r="D17" s="8">
        <v>0</v>
      </c>
      <c r="E17" s="10">
        <v>0</v>
      </c>
      <c r="F17" s="11"/>
      <c r="G17" s="11"/>
      <c r="H17" s="11"/>
      <c r="I17" s="11"/>
      <c r="J17" s="19"/>
      <c r="K17" s="19"/>
      <c r="L17" s="19"/>
      <c r="M17" s="19"/>
      <c r="N17" s="34"/>
      <c r="O17" s="34"/>
      <c r="P17" s="34"/>
      <c r="Q17" s="34"/>
      <c r="R17" s="37"/>
      <c r="S17" s="37"/>
      <c r="T17" s="37"/>
      <c r="U17" s="37"/>
      <c r="V17" s="5">
        <f t="shared" si="3"/>
        <v>2.4000000000000004</v>
      </c>
      <c r="W17" s="5">
        <f t="shared" si="4"/>
        <v>0</v>
      </c>
      <c r="X17" s="16">
        <f t="shared" si="5"/>
        <v>2.4000000000000004</v>
      </c>
      <c r="Y17" s="31"/>
    </row>
    <row r="18" spans="1:25">
      <c r="A18" s="2">
        <v>304</v>
      </c>
      <c r="B18" s="23">
        <v>7</v>
      </c>
      <c r="C18" s="6">
        <v>1</v>
      </c>
      <c r="D18" s="8">
        <v>19</v>
      </c>
      <c r="E18" s="10">
        <v>0</v>
      </c>
      <c r="F18" s="11"/>
      <c r="G18" s="11"/>
      <c r="H18" s="11"/>
      <c r="I18" s="11"/>
      <c r="J18" s="19"/>
      <c r="K18" s="19"/>
      <c r="L18" s="19">
        <v>1</v>
      </c>
      <c r="M18" s="19"/>
      <c r="N18" s="34"/>
      <c r="O18" s="34">
        <v>1</v>
      </c>
      <c r="P18" s="34"/>
      <c r="Q18" s="34"/>
      <c r="R18" s="37"/>
      <c r="S18" s="37"/>
      <c r="T18" s="37"/>
      <c r="U18" s="37"/>
      <c r="V18" s="5">
        <f t="shared" si="3"/>
        <v>5.4</v>
      </c>
      <c r="W18" s="5">
        <f t="shared" si="4"/>
        <v>3</v>
      </c>
      <c r="X18" s="16">
        <f t="shared" si="5"/>
        <v>8.4</v>
      </c>
      <c r="Y18" s="31"/>
    </row>
    <row r="19" spans="1:25">
      <c r="A19" s="2">
        <v>305</v>
      </c>
      <c r="B19" s="23">
        <v>18</v>
      </c>
      <c r="C19" s="6">
        <v>27</v>
      </c>
      <c r="D19" s="8">
        <v>27</v>
      </c>
      <c r="E19" s="10">
        <v>27</v>
      </c>
      <c r="F19" s="11"/>
      <c r="G19" s="11"/>
      <c r="H19" s="11"/>
      <c r="I19" s="11"/>
      <c r="J19" s="19"/>
      <c r="K19" s="19"/>
      <c r="L19" s="19"/>
      <c r="M19" s="19">
        <v>1</v>
      </c>
      <c r="N19" s="34"/>
      <c r="O19" s="34"/>
      <c r="P19" s="34"/>
      <c r="Q19" s="34">
        <v>1</v>
      </c>
      <c r="R19" s="37"/>
      <c r="S19" s="37"/>
      <c r="T19" s="37"/>
      <c r="U19" s="37"/>
      <c r="V19" s="5">
        <f t="shared" si="3"/>
        <v>19.8</v>
      </c>
      <c r="W19" s="5">
        <f t="shared" si="4"/>
        <v>1</v>
      </c>
      <c r="X19" s="16">
        <f t="shared" si="5"/>
        <v>20.8</v>
      </c>
      <c r="Y19" s="31"/>
    </row>
    <row r="20" spans="1:25">
      <c r="A20" s="2">
        <v>306</v>
      </c>
      <c r="B20" s="23">
        <v>5</v>
      </c>
      <c r="C20" s="6">
        <v>27</v>
      </c>
      <c r="D20" s="8">
        <v>26</v>
      </c>
      <c r="E20" s="10">
        <v>26</v>
      </c>
      <c r="F20" s="11"/>
      <c r="G20" s="11"/>
      <c r="H20" s="11"/>
      <c r="I20" s="11"/>
      <c r="J20" s="19"/>
      <c r="K20" s="19"/>
      <c r="L20" s="19"/>
      <c r="M20" s="19">
        <v>3</v>
      </c>
      <c r="N20" s="34"/>
      <c r="O20" s="34"/>
      <c r="P20" s="34"/>
      <c r="Q20" s="34"/>
      <c r="R20" s="37"/>
      <c r="S20" s="37"/>
      <c r="T20" s="37"/>
      <c r="U20" s="37">
        <v>1</v>
      </c>
      <c r="V20" s="5">
        <f t="shared" si="3"/>
        <v>16.8</v>
      </c>
      <c r="W20" s="5">
        <f t="shared" si="4"/>
        <v>2</v>
      </c>
      <c r="X20" s="16">
        <f t="shared" si="5"/>
        <v>18.8</v>
      </c>
      <c r="Y20" s="31"/>
    </row>
    <row r="21" spans="1:25">
      <c r="A21" s="7"/>
      <c r="B21" s="24">
        <f t="shared" ref="B21:E21" si="7">SUM(B15:B20)</f>
        <v>95</v>
      </c>
      <c r="C21" s="7">
        <f t="shared" si="7"/>
        <v>82</v>
      </c>
      <c r="D21" s="36">
        <f t="shared" si="7"/>
        <v>121</v>
      </c>
      <c r="E21" s="7">
        <f t="shared" si="7"/>
        <v>103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15"/>
      <c r="W21" s="15"/>
      <c r="X21" s="18"/>
      <c r="Y21" s="31"/>
    </row>
    <row r="22" spans="1:25">
      <c r="A22" s="2">
        <v>401</v>
      </c>
      <c r="B22" s="23">
        <v>25</v>
      </c>
      <c r="C22" s="6">
        <v>1</v>
      </c>
      <c r="D22" s="8">
        <v>25</v>
      </c>
      <c r="E22" s="10">
        <v>23</v>
      </c>
      <c r="F22" s="11"/>
      <c r="G22" s="11"/>
      <c r="H22" s="11"/>
      <c r="I22" s="11">
        <v>1</v>
      </c>
      <c r="J22" s="19"/>
      <c r="K22" s="19"/>
      <c r="L22" s="19"/>
      <c r="M22" s="19">
        <v>1</v>
      </c>
      <c r="N22" s="34"/>
      <c r="O22" s="34"/>
      <c r="P22" s="34"/>
      <c r="Q22" s="34">
        <v>1</v>
      </c>
      <c r="R22" s="37"/>
      <c r="S22" s="37"/>
      <c r="T22" s="37"/>
      <c r="U22" s="37">
        <v>1</v>
      </c>
      <c r="V22" s="5">
        <f t="shared" ref="V22:V27" si="8">(B22+C22+D22+E22)*0.2</f>
        <v>14.8</v>
      </c>
      <c r="W22" s="5">
        <f t="shared" si="4"/>
        <v>2</v>
      </c>
      <c r="X22" s="16">
        <f t="shared" si="5"/>
        <v>16.8</v>
      </c>
      <c r="Y22" s="31"/>
    </row>
    <row r="23" spans="1:25">
      <c r="A23" s="2">
        <v>402</v>
      </c>
      <c r="B23" s="23">
        <v>23</v>
      </c>
      <c r="C23" s="6">
        <v>0</v>
      </c>
      <c r="D23" s="8">
        <v>24</v>
      </c>
      <c r="E23" s="10">
        <v>23</v>
      </c>
      <c r="F23" s="11"/>
      <c r="G23" s="11">
        <v>1</v>
      </c>
      <c r="H23" s="11"/>
      <c r="I23" s="11"/>
      <c r="J23" s="19"/>
      <c r="K23" s="19"/>
      <c r="L23" s="19"/>
      <c r="M23" s="19"/>
      <c r="N23" s="34"/>
      <c r="O23" s="34"/>
      <c r="P23" s="34"/>
      <c r="Q23" s="34"/>
      <c r="R23" s="37"/>
      <c r="S23" s="37"/>
      <c r="T23" s="37"/>
      <c r="U23" s="37">
        <v>3</v>
      </c>
      <c r="V23" s="5">
        <f t="shared" si="8"/>
        <v>14</v>
      </c>
      <c r="W23" s="5">
        <f t="shared" si="4"/>
        <v>3.5</v>
      </c>
      <c r="X23" s="16">
        <f t="shared" si="5"/>
        <v>17.5</v>
      </c>
      <c r="Y23" s="31"/>
    </row>
    <row r="24" spans="1:25">
      <c r="A24" s="2">
        <v>403</v>
      </c>
      <c r="B24" s="23">
        <v>0</v>
      </c>
      <c r="C24" s="6">
        <v>0</v>
      </c>
      <c r="D24" s="8">
        <v>0</v>
      </c>
      <c r="E24" s="10">
        <v>0</v>
      </c>
      <c r="F24" s="11"/>
      <c r="G24" s="11"/>
      <c r="H24" s="11"/>
      <c r="I24" s="11"/>
      <c r="J24" s="19"/>
      <c r="K24" s="19"/>
      <c r="L24" s="19"/>
      <c r="M24" s="19"/>
      <c r="N24" s="34"/>
      <c r="O24" s="34"/>
      <c r="P24" s="34"/>
      <c r="Q24" s="34"/>
      <c r="R24" s="37"/>
      <c r="S24" s="37"/>
      <c r="T24" s="37"/>
      <c r="U24" s="37"/>
      <c r="V24" s="5">
        <f t="shared" si="8"/>
        <v>0</v>
      </c>
      <c r="W24" s="5">
        <f t="shared" si="4"/>
        <v>0</v>
      </c>
      <c r="X24" s="16">
        <f t="shared" si="5"/>
        <v>0</v>
      </c>
      <c r="Y24" s="31"/>
    </row>
    <row r="25" spans="1:25">
      <c r="A25" s="2">
        <v>404</v>
      </c>
      <c r="B25" s="23">
        <v>24</v>
      </c>
      <c r="C25" s="6">
        <v>1</v>
      </c>
      <c r="D25" s="8">
        <v>22</v>
      </c>
      <c r="E25" s="10">
        <v>22</v>
      </c>
      <c r="F25" s="11">
        <v>1</v>
      </c>
      <c r="G25" s="11"/>
      <c r="H25" s="11"/>
      <c r="I25" s="11">
        <v>1</v>
      </c>
      <c r="J25" s="19">
        <v>1</v>
      </c>
      <c r="K25" s="19"/>
      <c r="L25" s="19"/>
      <c r="M25" s="19"/>
      <c r="N25" s="34">
        <v>1</v>
      </c>
      <c r="O25" s="34"/>
      <c r="P25" s="34">
        <v>1</v>
      </c>
      <c r="Q25" s="34">
        <v>3</v>
      </c>
      <c r="R25" s="37">
        <v>1</v>
      </c>
      <c r="S25" s="37"/>
      <c r="T25" s="37">
        <v>1</v>
      </c>
      <c r="U25" s="37">
        <v>2</v>
      </c>
      <c r="V25" s="5">
        <f t="shared" si="8"/>
        <v>13.8</v>
      </c>
      <c r="W25" s="5">
        <f t="shared" si="4"/>
        <v>17</v>
      </c>
      <c r="X25" s="16">
        <f t="shared" si="5"/>
        <v>30.8</v>
      </c>
      <c r="Y25" s="31">
        <v>1</v>
      </c>
    </row>
    <row r="26" spans="1:25">
      <c r="A26" s="2">
        <v>405</v>
      </c>
      <c r="B26" s="23">
        <v>21</v>
      </c>
      <c r="C26" s="6">
        <v>0</v>
      </c>
      <c r="D26" s="8">
        <v>0</v>
      </c>
      <c r="E26" s="10">
        <v>0</v>
      </c>
      <c r="F26" s="11"/>
      <c r="G26" s="11"/>
      <c r="H26" s="11">
        <v>1</v>
      </c>
      <c r="I26" s="11">
        <v>2</v>
      </c>
      <c r="J26" s="19"/>
      <c r="K26" s="19"/>
      <c r="L26" s="19"/>
      <c r="M26" s="19"/>
      <c r="N26" s="34"/>
      <c r="O26" s="34"/>
      <c r="P26" s="34"/>
      <c r="Q26" s="34"/>
      <c r="R26" s="37"/>
      <c r="S26" s="37"/>
      <c r="T26" s="37"/>
      <c r="U26" s="37"/>
      <c r="V26" s="5">
        <f t="shared" si="8"/>
        <v>4.2</v>
      </c>
      <c r="W26" s="5">
        <f t="shared" si="4"/>
        <v>2</v>
      </c>
      <c r="X26" s="16">
        <f t="shared" si="5"/>
        <v>6.2</v>
      </c>
      <c r="Y26" s="31"/>
    </row>
    <row r="27" spans="1:25">
      <c r="A27" s="2">
        <v>406</v>
      </c>
      <c r="B27" s="23">
        <v>0</v>
      </c>
      <c r="C27" s="6">
        <v>0</v>
      </c>
      <c r="D27" s="8">
        <v>0</v>
      </c>
      <c r="E27" s="10">
        <v>0</v>
      </c>
      <c r="F27" s="11"/>
      <c r="G27" s="11"/>
      <c r="H27" s="11"/>
      <c r="I27" s="11"/>
      <c r="J27" s="19"/>
      <c r="K27" s="19"/>
      <c r="L27" s="19"/>
      <c r="M27" s="19"/>
      <c r="N27" s="34"/>
      <c r="O27" s="34"/>
      <c r="P27" s="34"/>
      <c r="Q27" s="34"/>
      <c r="R27" s="37"/>
      <c r="S27" s="37"/>
      <c r="T27" s="37"/>
      <c r="U27" s="37"/>
      <c r="V27" s="5">
        <f t="shared" si="8"/>
        <v>0</v>
      </c>
      <c r="W27" s="5">
        <f t="shared" si="4"/>
        <v>0</v>
      </c>
      <c r="X27" s="16">
        <f t="shared" si="5"/>
        <v>0</v>
      </c>
      <c r="Y27" s="38"/>
    </row>
    <row r="28" spans="1:25">
      <c r="A28" s="7"/>
      <c r="B28" s="24">
        <f>SUM(B22:B27)</f>
        <v>93</v>
      </c>
      <c r="C28" s="7">
        <f>SUM(C22:C27)</f>
        <v>2</v>
      </c>
      <c r="D28" s="7">
        <f>SUM(D22:D27)</f>
        <v>71</v>
      </c>
      <c r="E28" s="7">
        <f>SUM(E22:E27)</f>
        <v>68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5"/>
      <c r="W28" s="15"/>
      <c r="X28" s="18"/>
      <c r="Y28" s="22"/>
    </row>
    <row r="29" spans="1:25">
      <c r="A29" s="2">
        <v>501</v>
      </c>
      <c r="B29" s="23">
        <v>24</v>
      </c>
      <c r="C29" s="6">
        <v>0</v>
      </c>
      <c r="D29" s="8">
        <v>21</v>
      </c>
      <c r="E29" s="10">
        <v>0</v>
      </c>
      <c r="F29" s="11">
        <v>1</v>
      </c>
      <c r="G29" s="11"/>
      <c r="H29" s="11"/>
      <c r="I29" s="11">
        <v>1</v>
      </c>
      <c r="J29" s="19"/>
      <c r="K29" s="19">
        <v>1</v>
      </c>
      <c r="L29" s="19"/>
      <c r="M29" s="19">
        <v>1</v>
      </c>
      <c r="N29" s="34"/>
      <c r="O29" s="34"/>
      <c r="P29" s="34">
        <v>1</v>
      </c>
      <c r="Q29" s="34">
        <v>2</v>
      </c>
      <c r="R29" s="37"/>
      <c r="S29" s="37"/>
      <c r="T29" s="37"/>
      <c r="U29" s="37"/>
      <c r="V29" s="5">
        <f t="shared" ref="V29:V35" si="9">(B29+C29+D29+E29)*0.2</f>
        <v>9</v>
      </c>
      <c r="W29" s="5">
        <f t="shared" si="4"/>
        <v>8</v>
      </c>
      <c r="X29" s="16">
        <f t="shared" si="5"/>
        <v>17</v>
      </c>
      <c r="Y29" s="31"/>
    </row>
    <row r="30" spans="1:25">
      <c r="A30" s="2">
        <v>502</v>
      </c>
      <c r="B30" s="23">
        <v>25</v>
      </c>
      <c r="C30" s="6">
        <v>25</v>
      </c>
      <c r="D30" s="8">
        <v>25</v>
      </c>
      <c r="E30" s="10">
        <v>0</v>
      </c>
      <c r="F30" s="11"/>
      <c r="G30" s="11"/>
      <c r="H30" s="11"/>
      <c r="I30" s="11"/>
      <c r="J30" s="19"/>
      <c r="K30" s="19"/>
      <c r="L30" s="19">
        <v>1</v>
      </c>
      <c r="M30" s="19">
        <v>2</v>
      </c>
      <c r="N30" s="34"/>
      <c r="O30" s="34"/>
      <c r="P30" s="34"/>
      <c r="Q30" s="34">
        <v>1</v>
      </c>
      <c r="R30" s="37"/>
      <c r="S30" s="37"/>
      <c r="T30" s="37"/>
      <c r="U30" s="37"/>
      <c r="V30" s="5">
        <f t="shared" si="9"/>
        <v>15</v>
      </c>
      <c r="W30" s="5">
        <f t="shared" si="4"/>
        <v>2.5</v>
      </c>
      <c r="X30" s="16">
        <f t="shared" si="5"/>
        <v>17.5</v>
      </c>
      <c r="Y30" s="31">
        <v>3</v>
      </c>
    </row>
    <row r="31" spans="1:25">
      <c r="A31" s="2">
        <v>503</v>
      </c>
      <c r="B31" s="23">
        <v>24</v>
      </c>
      <c r="C31" s="6">
        <v>0</v>
      </c>
      <c r="D31" s="8">
        <v>24</v>
      </c>
      <c r="E31" s="10">
        <v>23</v>
      </c>
      <c r="F31" s="11"/>
      <c r="G31" s="11"/>
      <c r="H31" s="11">
        <v>1</v>
      </c>
      <c r="I31" s="11">
        <v>3</v>
      </c>
      <c r="J31" s="19"/>
      <c r="K31" s="19"/>
      <c r="L31" s="19"/>
      <c r="M31" s="19"/>
      <c r="N31" s="34"/>
      <c r="O31" s="34"/>
      <c r="P31" s="34"/>
      <c r="Q31" s="34">
        <v>1</v>
      </c>
      <c r="R31" s="37"/>
      <c r="S31" s="37"/>
      <c r="T31" s="37"/>
      <c r="U31" s="37">
        <v>1</v>
      </c>
      <c r="V31" s="5">
        <f t="shared" si="9"/>
        <v>14.200000000000001</v>
      </c>
      <c r="W31" s="5">
        <f t="shared" si="4"/>
        <v>3.5</v>
      </c>
      <c r="X31" s="16">
        <f t="shared" si="5"/>
        <v>17.700000000000003</v>
      </c>
      <c r="Y31" s="31">
        <v>2</v>
      </c>
    </row>
    <row r="32" spans="1:25">
      <c r="A32" s="2">
        <v>504</v>
      </c>
      <c r="B32" s="23">
        <v>24</v>
      </c>
      <c r="C32" s="6">
        <v>22</v>
      </c>
      <c r="D32" s="8">
        <v>25</v>
      </c>
      <c r="E32" s="10">
        <v>0</v>
      </c>
      <c r="F32" s="11"/>
      <c r="G32" s="11"/>
      <c r="H32" s="11"/>
      <c r="I32" s="11">
        <v>2</v>
      </c>
      <c r="J32" s="19"/>
      <c r="K32" s="19"/>
      <c r="L32" s="19"/>
      <c r="M32" s="19"/>
      <c r="N32" s="34"/>
      <c r="O32" s="34"/>
      <c r="P32" s="34"/>
      <c r="Q32" s="34">
        <v>1</v>
      </c>
      <c r="R32" s="37"/>
      <c r="S32" s="37"/>
      <c r="T32" s="37"/>
      <c r="U32" s="37"/>
      <c r="V32" s="5">
        <f t="shared" si="9"/>
        <v>14.200000000000001</v>
      </c>
      <c r="W32" s="5">
        <f t="shared" si="4"/>
        <v>1.5</v>
      </c>
      <c r="X32" s="16">
        <f t="shared" si="5"/>
        <v>15.700000000000001</v>
      </c>
      <c r="Y32" s="31"/>
    </row>
    <row r="33" spans="1:25">
      <c r="A33" s="2">
        <v>505</v>
      </c>
      <c r="B33" s="23">
        <v>0</v>
      </c>
      <c r="C33" s="6">
        <v>0</v>
      </c>
      <c r="D33" s="8">
        <v>0</v>
      </c>
      <c r="E33" s="10">
        <v>0</v>
      </c>
      <c r="F33" s="11"/>
      <c r="G33" s="11"/>
      <c r="H33" s="11"/>
      <c r="I33" s="11"/>
      <c r="J33" s="19"/>
      <c r="K33" s="19"/>
      <c r="L33" s="19"/>
      <c r="M33" s="19"/>
      <c r="N33" s="34"/>
      <c r="O33" s="34"/>
      <c r="P33" s="34"/>
      <c r="Q33" s="34"/>
      <c r="R33" s="37"/>
      <c r="S33" s="37"/>
      <c r="T33" s="37"/>
      <c r="U33" s="37"/>
      <c r="V33" s="5">
        <f t="shared" si="9"/>
        <v>0</v>
      </c>
      <c r="W33" s="5">
        <f t="shared" si="4"/>
        <v>0</v>
      </c>
      <c r="X33" s="16">
        <f t="shared" si="5"/>
        <v>0</v>
      </c>
      <c r="Y33" s="42"/>
    </row>
    <row r="34" spans="1:25">
      <c r="A34" s="2">
        <v>506</v>
      </c>
      <c r="B34" s="23">
        <v>18</v>
      </c>
      <c r="C34" s="6">
        <v>17</v>
      </c>
      <c r="D34" s="8">
        <v>0</v>
      </c>
      <c r="E34" s="10">
        <v>20</v>
      </c>
      <c r="F34" s="11"/>
      <c r="G34" s="11"/>
      <c r="H34" s="11"/>
      <c r="I34" s="11"/>
      <c r="J34" s="19">
        <v>1</v>
      </c>
      <c r="K34" s="19"/>
      <c r="L34" s="19"/>
      <c r="M34" s="19">
        <v>1</v>
      </c>
      <c r="N34" s="34"/>
      <c r="O34" s="34"/>
      <c r="P34" s="34"/>
      <c r="Q34" s="34"/>
      <c r="R34" s="37"/>
      <c r="S34" s="37"/>
      <c r="T34" s="37"/>
      <c r="U34" s="37">
        <v>3</v>
      </c>
      <c r="V34" s="5">
        <f t="shared" si="9"/>
        <v>11</v>
      </c>
      <c r="W34" s="5">
        <f t="shared" si="4"/>
        <v>5</v>
      </c>
      <c r="X34" s="16">
        <f t="shared" si="5"/>
        <v>16</v>
      </c>
      <c r="Y34" s="31"/>
    </row>
    <row r="35" spans="1:25">
      <c r="A35" s="2">
        <v>507</v>
      </c>
      <c r="B35" s="23">
        <v>24</v>
      </c>
      <c r="C35" s="6">
        <v>24</v>
      </c>
      <c r="D35" s="8">
        <v>24</v>
      </c>
      <c r="E35" s="10">
        <v>13</v>
      </c>
      <c r="F35" s="11"/>
      <c r="G35" s="11">
        <v>1</v>
      </c>
      <c r="H35" s="11"/>
      <c r="I35" s="11">
        <v>1</v>
      </c>
      <c r="J35" s="19"/>
      <c r="K35" s="19"/>
      <c r="L35" s="19"/>
      <c r="M35" s="19">
        <v>3</v>
      </c>
      <c r="N35" s="34">
        <v>1</v>
      </c>
      <c r="O35" s="34"/>
      <c r="P35" s="34"/>
      <c r="Q35" s="34">
        <v>2</v>
      </c>
      <c r="R35" s="37">
        <v>1</v>
      </c>
      <c r="S35" s="37"/>
      <c r="T35" s="37">
        <v>1</v>
      </c>
      <c r="U35" s="37">
        <v>2</v>
      </c>
      <c r="V35" s="5">
        <f t="shared" si="9"/>
        <v>17</v>
      </c>
      <c r="W35" s="5">
        <f t="shared" si="4"/>
        <v>13</v>
      </c>
      <c r="X35" s="16">
        <f t="shared" si="5"/>
        <v>30</v>
      </c>
      <c r="Y35" s="31">
        <v>1</v>
      </c>
    </row>
    <row r="36" spans="1:25">
      <c r="A36" s="7"/>
      <c r="B36" s="24">
        <f>SUM(B29:B35)</f>
        <v>139</v>
      </c>
      <c r="C36" s="7">
        <f>SUM(C29:C35)</f>
        <v>88</v>
      </c>
      <c r="D36" s="30">
        <f>SUM(D29:D35)</f>
        <v>119</v>
      </c>
      <c r="E36" s="7">
        <f>SUM(E29:E35)</f>
        <v>56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41"/>
      <c r="S36" s="41"/>
      <c r="T36" s="41"/>
      <c r="U36" s="41"/>
      <c r="V36" s="15"/>
      <c r="W36" s="15"/>
      <c r="X36" s="18"/>
      <c r="Y36" s="21"/>
    </row>
    <row r="37" spans="1:25">
      <c r="A37" s="2">
        <v>601</v>
      </c>
      <c r="B37" s="23">
        <v>0</v>
      </c>
      <c r="C37" s="6">
        <v>0</v>
      </c>
      <c r="D37" s="8">
        <v>0</v>
      </c>
      <c r="E37" s="10">
        <v>0</v>
      </c>
      <c r="F37" s="11"/>
      <c r="G37" s="11"/>
      <c r="H37" s="11"/>
      <c r="I37" s="11"/>
      <c r="J37" s="19"/>
      <c r="K37" s="19"/>
      <c r="L37" s="19"/>
      <c r="M37" s="19"/>
      <c r="N37" s="34"/>
      <c r="O37" s="34"/>
      <c r="P37" s="34"/>
      <c r="Q37" s="34"/>
      <c r="R37" s="37"/>
      <c r="S37" s="37"/>
      <c r="T37" s="37"/>
      <c r="U37" s="37"/>
      <c r="V37" s="5">
        <f t="shared" ref="V37:V42" si="10">(B37+C37+D37+E37)*0.2</f>
        <v>0</v>
      </c>
      <c r="W37" s="5">
        <f t="shared" si="4"/>
        <v>0</v>
      </c>
      <c r="X37" s="16">
        <f t="shared" si="5"/>
        <v>0</v>
      </c>
      <c r="Y37" s="21"/>
    </row>
    <row r="38" spans="1:25">
      <c r="A38" s="2">
        <v>602</v>
      </c>
      <c r="B38" s="23">
        <v>0</v>
      </c>
      <c r="C38" s="6">
        <v>0</v>
      </c>
      <c r="D38" s="8">
        <v>0</v>
      </c>
      <c r="E38" s="10">
        <v>0</v>
      </c>
      <c r="F38" s="11"/>
      <c r="G38" s="11"/>
      <c r="H38" s="11"/>
      <c r="I38" s="11"/>
      <c r="J38" s="19"/>
      <c r="K38" s="19"/>
      <c r="L38" s="19"/>
      <c r="M38" s="19"/>
      <c r="N38" s="34"/>
      <c r="O38" s="34"/>
      <c r="P38" s="34"/>
      <c r="Q38" s="34"/>
      <c r="R38" s="37"/>
      <c r="S38" s="37"/>
      <c r="T38" s="37"/>
      <c r="U38" s="37"/>
      <c r="V38" s="5">
        <f t="shared" si="10"/>
        <v>0</v>
      </c>
      <c r="W38" s="5">
        <f t="shared" si="4"/>
        <v>0</v>
      </c>
      <c r="X38" s="16">
        <f t="shared" si="5"/>
        <v>0</v>
      </c>
      <c r="Y38" s="21"/>
    </row>
    <row r="39" spans="1:25">
      <c r="A39" s="2">
        <v>603</v>
      </c>
      <c r="B39" s="23">
        <v>0</v>
      </c>
      <c r="C39" s="6">
        <v>0</v>
      </c>
      <c r="D39" s="8">
        <v>0</v>
      </c>
      <c r="E39" s="10">
        <v>0</v>
      </c>
      <c r="F39" s="11"/>
      <c r="G39" s="11"/>
      <c r="H39" s="11"/>
      <c r="I39" s="11"/>
      <c r="J39" s="19"/>
      <c r="K39" s="19"/>
      <c r="L39" s="19"/>
      <c r="M39" s="19"/>
      <c r="N39" s="34"/>
      <c r="O39" s="34"/>
      <c r="P39" s="34"/>
      <c r="Q39" s="34"/>
      <c r="R39" s="37"/>
      <c r="S39" s="37"/>
      <c r="T39" s="37"/>
      <c r="U39" s="37"/>
      <c r="V39" s="5">
        <f t="shared" si="10"/>
        <v>0</v>
      </c>
      <c r="W39" s="5">
        <f t="shared" si="4"/>
        <v>0</v>
      </c>
      <c r="X39" s="16">
        <f t="shared" si="5"/>
        <v>0</v>
      </c>
      <c r="Y39" s="21"/>
    </row>
    <row r="40" spans="1:25">
      <c r="A40" s="2">
        <v>604</v>
      </c>
      <c r="B40" s="23">
        <v>0</v>
      </c>
      <c r="C40" s="6">
        <v>0</v>
      </c>
      <c r="D40" s="8">
        <v>2</v>
      </c>
      <c r="E40" s="10">
        <v>2</v>
      </c>
      <c r="F40" s="11"/>
      <c r="G40" s="11"/>
      <c r="H40" s="11"/>
      <c r="I40" s="11"/>
      <c r="J40" s="19"/>
      <c r="K40" s="19"/>
      <c r="L40" s="19"/>
      <c r="M40" s="19"/>
      <c r="N40" s="34"/>
      <c r="O40" s="34">
        <v>1</v>
      </c>
      <c r="P40" s="34"/>
      <c r="Q40" s="34">
        <v>1</v>
      </c>
      <c r="R40" s="37"/>
      <c r="S40" s="37">
        <v>1</v>
      </c>
      <c r="T40" s="37"/>
      <c r="U40" s="37">
        <v>1</v>
      </c>
      <c r="V40" s="5">
        <f t="shared" si="10"/>
        <v>0.8</v>
      </c>
      <c r="W40" s="5">
        <f t="shared" si="4"/>
        <v>5</v>
      </c>
      <c r="X40" s="16">
        <f t="shared" si="5"/>
        <v>5.8</v>
      </c>
      <c r="Y40" s="21"/>
    </row>
    <row r="41" spans="1:25">
      <c r="A41" s="2">
        <v>605</v>
      </c>
      <c r="B41" s="23">
        <v>0</v>
      </c>
      <c r="C41" s="6">
        <v>0</v>
      </c>
      <c r="D41" s="8">
        <v>0</v>
      </c>
      <c r="E41" s="10">
        <v>0</v>
      </c>
      <c r="F41" s="11"/>
      <c r="G41" s="11"/>
      <c r="H41" s="11"/>
      <c r="I41" s="11"/>
      <c r="J41" s="19"/>
      <c r="K41" s="19"/>
      <c r="L41" s="19"/>
      <c r="M41" s="19"/>
      <c r="N41" s="34"/>
      <c r="O41" s="34"/>
      <c r="P41" s="34"/>
      <c r="Q41" s="34"/>
      <c r="R41" s="37"/>
      <c r="S41" s="37"/>
      <c r="T41" s="37"/>
      <c r="U41" s="37"/>
      <c r="V41" s="5">
        <f t="shared" si="10"/>
        <v>0</v>
      </c>
      <c r="W41" s="5">
        <f t="shared" si="4"/>
        <v>0</v>
      </c>
      <c r="X41" s="16">
        <f t="shared" si="5"/>
        <v>0</v>
      </c>
      <c r="Y41" s="21"/>
    </row>
    <row r="42" spans="1:25">
      <c r="A42" s="2">
        <v>606</v>
      </c>
      <c r="B42" s="23">
        <v>0</v>
      </c>
      <c r="C42" s="6">
        <v>0</v>
      </c>
      <c r="D42" s="8">
        <v>0</v>
      </c>
      <c r="E42" s="10">
        <v>0</v>
      </c>
      <c r="F42" s="11"/>
      <c r="G42" s="11"/>
      <c r="H42" s="11"/>
      <c r="I42" s="11"/>
      <c r="J42" s="19"/>
      <c r="K42" s="19"/>
      <c r="L42" s="19"/>
      <c r="M42" s="19"/>
      <c r="N42" s="34"/>
      <c r="O42" s="34"/>
      <c r="P42" s="34"/>
      <c r="Q42" s="34"/>
      <c r="R42" s="37"/>
      <c r="S42" s="37"/>
      <c r="T42" s="37"/>
      <c r="U42" s="37"/>
      <c r="V42" s="5">
        <f t="shared" si="10"/>
        <v>0</v>
      </c>
      <c r="W42" s="5">
        <f t="shared" si="4"/>
        <v>0</v>
      </c>
      <c r="X42" s="16">
        <f t="shared" si="5"/>
        <v>0</v>
      </c>
      <c r="Y42" s="21"/>
    </row>
    <row r="43" spans="1:25">
      <c r="A43" s="9"/>
      <c r="B43" s="25">
        <f t="shared" ref="B43:E43" si="11">SUM(B37:B42)</f>
        <v>0</v>
      </c>
      <c r="C43" s="9">
        <f t="shared" si="11"/>
        <v>0</v>
      </c>
      <c r="D43" s="9">
        <f t="shared" si="11"/>
        <v>2</v>
      </c>
      <c r="E43" s="9">
        <f t="shared" si="11"/>
        <v>2</v>
      </c>
      <c r="F43" s="12"/>
      <c r="G43" s="12"/>
      <c r="H43" s="12"/>
      <c r="I43" s="12"/>
      <c r="J43" s="12"/>
      <c r="K43" s="12"/>
      <c r="L43" s="12"/>
      <c r="M43" s="12"/>
      <c r="N43" s="9"/>
      <c r="O43" s="9"/>
      <c r="P43" s="9"/>
      <c r="Q43" s="9"/>
      <c r="R43" s="9"/>
      <c r="S43" s="9"/>
      <c r="T43" s="9"/>
      <c r="U43" s="9"/>
      <c r="V43" s="15"/>
      <c r="W43" s="15"/>
      <c r="X43" s="18"/>
      <c r="Y43" s="22"/>
    </row>
    <row r="44" spans="1:25">
      <c r="X44" s="32"/>
    </row>
    <row r="45" spans="1:25">
      <c r="X45" s="32"/>
    </row>
    <row r="46" spans="1:25">
      <c r="X46" s="32"/>
    </row>
  </sheetData>
  <phoneticPr fontId="1" type="noConversion"/>
  <pageMargins left="0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2024-04-02T03:32:19Z</cp:lastPrinted>
  <dcterms:created xsi:type="dcterms:W3CDTF">2016-11-01T03:02:42Z</dcterms:created>
  <dcterms:modified xsi:type="dcterms:W3CDTF">2025-05-20T23:21:44Z</dcterms:modified>
</cp:coreProperties>
</file>